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Natal pela vida\"/>
    </mc:Choice>
  </mc:AlternateContent>
  <xr:revisionPtr revIDLastSave="0" documentId="13_ncr:1_{1FA4E05F-79B0-4ABE-BDB2-29869FB61A01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NATAL PELA VIDA 2026" sheetId="4" r:id="rId1"/>
  </sheets>
  <definedNames>
    <definedName name="_xlnm.Print_Area" localSheetId="0">'NATAL PELA VIDA 2026'!$A$3:$L$26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4" l="1"/>
  <c r="J19" i="4"/>
  <c r="G19" i="4"/>
  <c r="I18" i="4"/>
  <c r="I16" i="4"/>
  <c r="I15" i="4"/>
  <c r="I14" i="4"/>
  <c r="G16" i="4"/>
  <c r="G15" i="4"/>
  <c r="G14" i="4"/>
  <c r="J14" i="4" s="1"/>
  <c r="L14" i="4" s="1"/>
  <c r="E12" i="4"/>
  <c r="J15" i="4" l="1"/>
  <c r="L15" i="4" s="1"/>
  <c r="J16" i="4"/>
  <c r="L16" i="4" s="1"/>
  <c r="B26" i="4" l="1"/>
  <c r="I17" i="4" s="1"/>
  <c r="I12" i="4" l="1"/>
  <c r="J18" i="4" l="1"/>
  <c r="L18" i="4" s="1"/>
  <c r="G17" i="4" l="1"/>
  <c r="J17" i="4" l="1"/>
  <c r="L17" i="4" s="1"/>
  <c r="G12" i="4" l="1"/>
  <c r="J12" i="4" l="1"/>
  <c r="L12" i="4" s="1"/>
</calcChain>
</file>

<file path=xl/sharedStrings.xml><?xml version="1.0" encoding="utf-8"?>
<sst xmlns="http://schemas.openxmlformats.org/spreadsheetml/2006/main" count="43" uniqueCount="37">
  <si>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</si>
  <si>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</si>
  <si>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</si>
  <si>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</si>
  <si>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</si>
  <si>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</si>
  <si>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</si>
  <si>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</si>
  <si>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</si>
  <si>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</si>
  <si>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</si>
  <si>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</si>
  <si>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</si>
  <si>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</si>
  <si>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</si>
  <si>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</si>
  <si>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</si>
  <si>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</si>
  <si>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</si>
  <si>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Feed Tv correio</t>
  </si>
  <si>
    <t>Tabela de Preços: Outubro 2025</t>
  </si>
  <si>
    <t>NATAL PELA VIDA 2026</t>
  </si>
  <si>
    <t>DATA INICIAL</t>
  </si>
  <si>
    <t>DATA FINAL</t>
  </si>
  <si>
    <t>Chamadas de envolvimento de 30", ass. 05'</t>
  </si>
  <si>
    <t>BOLETIN INFORMATICOS</t>
  </si>
  <si>
    <t>Vinheta de abertura, ass. 05" - Programa Correio Manhã</t>
  </si>
  <si>
    <t>Vinheta de abertura, ass. 05" - Programa Correio Verdade</t>
  </si>
  <si>
    <t>Vinheta de abertura, ass. 05" - Programa Jornal da Correio</t>
  </si>
  <si>
    <t>Postagem de campanha no feed das redes sociais (Instagram + Facebook) com marca do parceiro</t>
  </si>
  <si>
    <t>Mídia de apoio em esquema rotativo de 30"</t>
  </si>
  <si>
    <t>Definir</t>
  </si>
  <si>
    <t>Correio manhã</t>
  </si>
  <si>
    <t>Correio Verdade</t>
  </si>
  <si>
    <t>Jornal da Correio</t>
  </si>
  <si>
    <t>NATAL PELA VIDA 2026 - Periodo de 21/11 à 25/12 35 dias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</si>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</sst>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rgb="FFA5A5A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0" fontId="5" fillId="3" borderId="6" xfId="0" applyFont="1" applyFill="1" applyBorder="1" applyAlignment="1">
      <alignment horizontal="center"/>
    </xf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3" fontId="5" fillId="3" borderId="12" xfId="0" applyNumberFormat="1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447797</xdr:colOff>
      <xdr:row>2</xdr:row>
      <xdr:rowOff>204110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69842" y="723655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M33"/>
  <sheetViews>
    <sheetView showGridLines="0" tabSelected="1" topLeftCell="D1" zoomScale="55" zoomScaleNormal="55" zoomScaleSheetLayoutView="55" workbookViewId="0">
      <selection activeCell="K32" sqref="K32"/>
    </sheetView>
  </sheetViews>
  <sheetFormatPr defaultColWidth="13.42578125" defaultRowHeight="21" x14ac:dyDescent="0.35"/>
  <cols>
    <col min="1" max="1" width="45.5703125" style="2" customWidth="1"/>
    <col min="2" max="3" width="29" style="2" customWidth="1"/>
    <col min="4" max="4" width="147.5703125" style="2" customWidth="1"/>
    <col min="5" max="5" width="17.5703125" style="2" customWidth="1"/>
    <col min="6" max="6" width="17" style="2" bestFit="1" customWidth="1"/>
    <col min="7" max="7" width="17" style="3" customWidth="1"/>
    <col min="8" max="8" width="19.5703125" style="3" bestFit="1" customWidth="1"/>
    <col min="9" max="9" width="18.42578125" style="2" customWidth="1"/>
    <col min="10" max="10" width="17.7109375" style="4" bestFit="1" customWidth="1"/>
    <col min="11" max="11" width="16" style="4" customWidth="1"/>
    <col min="12" max="12" width="20.85546875" style="4" bestFit="1" customWidth="1"/>
    <col min="13" max="13" width="29.42578125" style="2" customWidth="1"/>
    <col min="14" max="16384" width="13.42578125" style="2"/>
  </cols>
  <sheetData>
    <row r="4" spans="1:12" x14ac:dyDescent="0.35">
      <c r="A4" s="1" t="s">
        <v>12</v>
      </c>
      <c r="B4" s="28" t="s">
        <v>13</v>
      </c>
      <c r="C4" s="29"/>
    </row>
    <row r="5" spans="1:12" x14ac:dyDescent="0.35">
      <c r="A5" s="1" t="s">
        <v>14</v>
      </c>
      <c r="B5" s="28" t="s">
        <v>17</v>
      </c>
      <c r="C5" s="29"/>
    </row>
    <row r="6" spans="1:12" x14ac:dyDescent="0.35">
      <c r="A6" s="1" t="s">
        <v>15</v>
      </c>
      <c r="B6" s="28"/>
      <c r="C6" s="29"/>
    </row>
    <row r="7" spans="1:12" x14ac:dyDescent="0.35">
      <c r="A7" s="1" t="s">
        <v>16</v>
      </c>
      <c r="B7" s="28"/>
      <c r="C7" s="29"/>
    </row>
    <row r="10" spans="1:12" ht="36.75" customHeight="1" x14ac:dyDescent="0.35">
      <c r="A10" s="34" t="s">
        <v>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s="7" customFormat="1" ht="49.5" customHeight="1" x14ac:dyDescent="0.25">
      <c r="A11" s="5" t="s">
        <v>0</v>
      </c>
      <c r="B11" s="6" t="s">
        <v>22</v>
      </c>
      <c r="C11" s="6" t="s">
        <v>23</v>
      </c>
      <c r="D11" s="5" t="s">
        <v>10</v>
      </c>
      <c r="E11" s="6" t="s">
        <v>1</v>
      </c>
      <c r="F11" s="6" t="s">
        <v>2</v>
      </c>
      <c r="G11" s="6" t="s">
        <v>3</v>
      </c>
      <c r="H11" s="5" t="s">
        <v>4</v>
      </c>
      <c r="I11" s="5" t="s">
        <v>9</v>
      </c>
      <c r="J11" s="5" t="s">
        <v>18</v>
      </c>
      <c r="K11" s="5" t="s">
        <v>11</v>
      </c>
      <c r="L11" s="5" t="s">
        <v>8</v>
      </c>
    </row>
    <row r="12" spans="1:12" s="16" customFormat="1" x14ac:dyDescent="0.35">
      <c r="A12" s="36" t="s">
        <v>21</v>
      </c>
      <c r="B12" s="8">
        <v>46347</v>
      </c>
      <c r="C12" s="8">
        <v>46381</v>
      </c>
      <c r="D12" s="10" t="s">
        <v>24</v>
      </c>
      <c r="E12" s="11">
        <f>(C12-B12)+1</f>
        <v>35</v>
      </c>
      <c r="F12" s="10">
        <v>2</v>
      </c>
      <c r="G12" s="11">
        <f>F12*E12</f>
        <v>70</v>
      </c>
      <c r="H12" s="12">
        <v>0.375</v>
      </c>
      <c r="I12" s="13">
        <f>B22</f>
        <v>4810.8</v>
      </c>
      <c r="J12" s="14">
        <f t="shared" ref="J12:J18" si="0">I12*H12*G12</f>
        <v>126283.50000000001</v>
      </c>
      <c r="K12" s="15">
        <v>0.85</v>
      </c>
      <c r="L12" s="14">
        <f>J12-(J12*K12)</f>
        <v>18942.525000000009</v>
      </c>
    </row>
    <row r="13" spans="1:12" x14ac:dyDescent="0.35">
      <c r="A13" s="37"/>
      <c r="B13" s="26"/>
      <c r="C13" s="26"/>
      <c r="D13" s="30" t="s">
        <v>25</v>
      </c>
      <c r="E13" s="11"/>
      <c r="F13" s="9"/>
      <c r="G13" s="11"/>
      <c r="H13" s="12"/>
      <c r="I13" s="13"/>
      <c r="J13" s="14"/>
      <c r="K13" s="15"/>
      <c r="L13" s="14"/>
    </row>
    <row r="14" spans="1:12" x14ac:dyDescent="0.35">
      <c r="A14" s="37"/>
      <c r="B14" s="39" t="s">
        <v>31</v>
      </c>
      <c r="C14" s="40"/>
      <c r="D14" s="9" t="s">
        <v>26</v>
      </c>
      <c r="E14" s="11">
        <v>5</v>
      </c>
      <c r="F14" s="9">
        <v>1</v>
      </c>
      <c r="G14" s="11">
        <f t="shared" ref="G14:G16" si="1">F14*E14</f>
        <v>5</v>
      </c>
      <c r="H14" s="12">
        <v>0.375</v>
      </c>
      <c r="I14" s="13">
        <f>B23</f>
        <v>3850</v>
      </c>
      <c r="J14" s="14">
        <f t="shared" ref="J14:J16" si="2">I14*H14*G14</f>
        <v>7218.75</v>
      </c>
      <c r="K14" s="15">
        <v>0.85</v>
      </c>
      <c r="L14" s="14">
        <f t="shared" ref="L14:L16" si="3">J14-(J14*K14)</f>
        <v>1082.8125</v>
      </c>
    </row>
    <row r="15" spans="1:12" x14ac:dyDescent="0.35">
      <c r="A15" s="37"/>
      <c r="B15" s="39" t="s">
        <v>31</v>
      </c>
      <c r="C15" s="40"/>
      <c r="D15" s="9" t="s">
        <v>27</v>
      </c>
      <c r="E15" s="11">
        <v>5</v>
      </c>
      <c r="F15" s="9">
        <v>1</v>
      </c>
      <c r="G15" s="11">
        <f t="shared" si="1"/>
        <v>5</v>
      </c>
      <c r="H15" s="12">
        <v>0.375</v>
      </c>
      <c r="I15" s="13">
        <f>B24</f>
        <v>7419</v>
      </c>
      <c r="J15" s="14">
        <f>I15*H15*G15</f>
        <v>13910.625</v>
      </c>
      <c r="K15" s="15">
        <v>0.85</v>
      </c>
      <c r="L15" s="14">
        <f t="shared" si="3"/>
        <v>2086.59375</v>
      </c>
    </row>
    <row r="16" spans="1:12" x14ac:dyDescent="0.35">
      <c r="A16" s="37"/>
      <c r="B16" s="39" t="s">
        <v>31</v>
      </c>
      <c r="C16" s="40"/>
      <c r="D16" s="9" t="s">
        <v>28</v>
      </c>
      <c r="E16" s="11">
        <v>5</v>
      </c>
      <c r="F16" s="9">
        <v>1</v>
      </c>
      <c r="G16" s="11">
        <f t="shared" si="1"/>
        <v>5</v>
      </c>
      <c r="H16" s="12">
        <v>0.375</v>
      </c>
      <c r="I16" s="13">
        <f>B25</f>
        <v>9913</v>
      </c>
      <c r="J16" s="14">
        <f t="shared" si="2"/>
        <v>18586.875</v>
      </c>
      <c r="K16" s="15">
        <v>0.85</v>
      </c>
      <c r="L16" s="14">
        <f t="shared" si="3"/>
        <v>2788.03125</v>
      </c>
    </row>
    <row r="17" spans="1:13" x14ac:dyDescent="0.35">
      <c r="A17" s="37"/>
      <c r="B17" s="39" t="s">
        <v>31</v>
      </c>
      <c r="C17" s="40"/>
      <c r="D17" s="9" t="s">
        <v>29</v>
      </c>
      <c r="E17" s="11">
        <v>2</v>
      </c>
      <c r="F17" s="9">
        <v>1</v>
      </c>
      <c r="G17" s="11">
        <f t="shared" ref="G17" si="4">F17*E17</f>
        <v>2</v>
      </c>
      <c r="H17" s="12">
        <v>1</v>
      </c>
      <c r="I17" s="13">
        <f>B26</f>
        <v>1603.6000000000001</v>
      </c>
      <c r="J17" s="14">
        <f t="shared" si="0"/>
        <v>3207.2000000000003</v>
      </c>
      <c r="K17" s="15">
        <v>0.85</v>
      </c>
      <c r="L17" s="14">
        <f t="shared" ref="L17:L18" si="5">J17-(J17*K17)</f>
        <v>481.07999999999993</v>
      </c>
    </row>
    <row r="18" spans="1:13" x14ac:dyDescent="0.35">
      <c r="A18" s="38"/>
      <c r="B18" s="39" t="s">
        <v>31</v>
      </c>
      <c r="C18" s="40"/>
      <c r="D18" s="9" t="s">
        <v>30</v>
      </c>
      <c r="E18" s="41" t="s">
        <v>31</v>
      </c>
      <c r="F18" s="42"/>
      <c r="G18" s="11">
        <v>10</v>
      </c>
      <c r="H18" s="12">
        <v>1</v>
      </c>
      <c r="I18" s="13">
        <f>B22</f>
        <v>4810.8</v>
      </c>
      <c r="J18" s="14">
        <f t="shared" si="0"/>
        <v>48108</v>
      </c>
      <c r="K18" s="15">
        <v>0.85</v>
      </c>
      <c r="L18" s="14">
        <f t="shared" si="5"/>
        <v>7216.2000000000044</v>
      </c>
    </row>
    <row r="19" spans="1:13" s="19" customFormat="1" x14ac:dyDescent="0.35">
      <c r="A19" s="31" t="s">
        <v>6</v>
      </c>
      <c r="B19" s="32"/>
      <c r="C19" s="32"/>
      <c r="D19" s="32"/>
      <c r="E19" s="32"/>
      <c r="F19" s="33"/>
      <c r="G19" s="17">
        <f>SUM(G12:G18)</f>
        <v>97</v>
      </c>
      <c r="H19" s="31" t="s">
        <v>5</v>
      </c>
      <c r="I19" s="33"/>
      <c r="J19" s="5">
        <f>SUM(J12:J18)</f>
        <v>217314.95</v>
      </c>
      <c r="K19" s="5"/>
      <c r="L19" s="5">
        <f>SUM(L12:L18)</f>
        <v>32597.242500000015</v>
      </c>
      <c r="M19" s="18"/>
    </row>
    <row r="21" spans="1:13" x14ac:dyDescent="0.35">
      <c r="A21" s="20" t="s">
        <v>20</v>
      </c>
      <c r="B21" s="21"/>
      <c r="C21" s="21"/>
      <c r="D21" s="22"/>
      <c r="H21" s="23"/>
      <c r="J21" s="24"/>
      <c r="K21" s="24"/>
      <c r="L21" s="24"/>
    </row>
    <row r="22" spans="1:13" x14ac:dyDescent="0.35">
      <c r="A22" s="25" t="s">
        <v>7</v>
      </c>
      <c r="B22" s="27">
        <v>4810.8</v>
      </c>
      <c r="C22" s="27"/>
      <c r="H22" s="2"/>
    </row>
    <row r="23" spans="1:13" x14ac:dyDescent="0.35">
      <c r="A23" s="25" t="s">
        <v>32</v>
      </c>
      <c r="B23" s="27">
        <v>3850</v>
      </c>
      <c r="C23" s="27"/>
      <c r="H23" s="2"/>
    </row>
    <row r="24" spans="1:13" x14ac:dyDescent="0.35">
      <c r="A24" s="25" t="s">
        <v>33</v>
      </c>
      <c r="B24" s="27">
        <v>7419</v>
      </c>
      <c r="C24" s="27"/>
      <c r="H24" s="2"/>
    </row>
    <row r="25" spans="1:13" x14ac:dyDescent="0.35">
      <c r="A25" s="25" t="s">
        <v>34</v>
      </c>
      <c r="B25" s="27">
        <v>9913</v>
      </c>
      <c r="C25" s="27"/>
      <c r="H25" s="2"/>
    </row>
    <row r="26" spans="1:13" x14ac:dyDescent="0.35">
      <c r="A26" s="25" t="s">
        <v>19</v>
      </c>
      <c r="B26" s="27">
        <f>B22/3</f>
        <v>1603.6000000000001</v>
      </c>
      <c r="C26" s="27"/>
      <c r="H26" s="2"/>
      <c r="J26" s="2"/>
      <c r="K26" s="2"/>
      <c r="L26" s="2"/>
    </row>
    <row r="27" spans="1:13" x14ac:dyDescent="0.35">
      <c r="G27" s="2"/>
      <c r="H27" s="2"/>
      <c r="J27" s="2"/>
      <c r="K27" s="2"/>
      <c r="L27" s="2"/>
    </row>
    <row r="28" spans="1:13" x14ac:dyDescent="0.35">
      <c r="G28" s="2"/>
      <c r="H28" s="2"/>
      <c r="J28" s="2"/>
      <c r="K28" s="2"/>
      <c r="L28" s="2"/>
    </row>
    <row r="29" spans="1:13" x14ac:dyDescent="0.35">
      <c r="A29" s="43" t="s">
        <v>36</v>
      </c>
      <c r="G29" s="2"/>
      <c r="H29" s="2"/>
      <c r="J29" s="2"/>
      <c r="K29" s="2"/>
      <c r="L29" s="2"/>
    </row>
    <row r="30" spans="1:13" x14ac:dyDescent="0.35">
      <c r="G30" s="2"/>
      <c r="H30" s="2"/>
      <c r="J30" s="2"/>
      <c r="K30" s="2"/>
      <c r="L30" s="2"/>
    </row>
    <row r="31" spans="1:13" x14ac:dyDescent="0.35">
      <c r="G31" s="2"/>
      <c r="H31" s="2"/>
      <c r="J31" s="2"/>
      <c r="K31" s="2"/>
      <c r="L31" s="2"/>
    </row>
    <row r="32" spans="1:13" x14ac:dyDescent="0.35">
      <c r="G32" s="2"/>
      <c r="H32" s="2"/>
      <c r="J32" s="2"/>
      <c r="K32" s="2"/>
      <c r="L32" s="2"/>
    </row>
    <row r="33" spans="6:8" x14ac:dyDescent="0.35">
      <c r="F33" s="2" t="s">
        <v>5</v>
      </c>
      <c r="G33" s="2"/>
      <c r="H33" s="2"/>
    </row>
  </sheetData>
  <mergeCells count="10">
    <mergeCell ref="A19:F19"/>
    <mergeCell ref="H19:I19"/>
    <mergeCell ref="A10:L10"/>
    <mergeCell ref="A12:A18"/>
    <mergeCell ref="B14:C14"/>
    <mergeCell ref="B15:C15"/>
    <mergeCell ref="B16:C16"/>
    <mergeCell ref="B17:C17"/>
    <mergeCell ref="B18:C18"/>
    <mergeCell ref="E18:F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NATAL PELA VIDA 2026</vt:lpstr>
      <vt:lpstr>'NATAL PELA VIDA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2025-10-15T19:13:21Z</cp:lastPrinted>
  <dcterms:created xsi:type="dcterms:W3CDTF">2023-11-09T20:39:47Z</dcterms:created>
  <dcterms:modified xsi:type="dcterms:W3CDTF">2025-12-10T13:40:16Z</dcterms:modified>
</cp:coreProperties>
</file>